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ffreylucas/Desktop/Nov 25 examples/"/>
    </mc:Choice>
  </mc:AlternateContent>
  <xr:revisionPtr revIDLastSave="0" documentId="13_ncr:1_{C28984D6-A8B1-E543-BD45-D36C3567BD70}" xr6:coauthVersionLast="47" xr6:coauthVersionMax="47" xr10:uidLastSave="{00000000-0000-0000-0000-000000000000}"/>
  <bookViews>
    <workbookView xWindow="0" yWindow="620" windowWidth="19200" windowHeight="19500" xr2:uid="{9656F041-F2D9-C143-965B-DFAC48FB860F}"/>
  </bookViews>
  <sheets>
    <sheet name="Income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B14" i="1"/>
  <c r="D62" i="1" l="1"/>
  <c r="C62" i="1"/>
  <c r="B62" i="1"/>
  <c r="D58" i="1"/>
  <c r="C58" i="1"/>
  <c r="B58" i="1"/>
  <c r="D52" i="1"/>
  <c r="C52" i="1"/>
  <c r="B52" i="1"/>
  <c r="D47" i="1"/>
  <c r="C47" i="1"/>
  <c r="B47" i="1"/>
  <c r="D41" i="1"/>
  <c r="C41" i="1"/>
  <c r="B41" i="1"/>
  <c r="D36" i="1"/>
  <c r="C36" i="1"/>
  <c r="B36" i="1"/>
  <c r="D29" i="1"/>
  <c r="C29" i="1"/>
  <c r="B29" i="1"/>
  <c r="D23" i="1"/>
  <c r="C23" i="1"/>
  <c r="B23" i="1"/>
  <c r="D14" i="1"/>
  <c r="C14" i="1"/>
  <c r="D8" i="1"/>
  <c r="C8" i="1"/>
  <c r="B8" i="1"/>
  <c r="C16" i="1" l="1"/>
  <c r="D65" i="1"/>
  <c r="D68" i="1" s="1"/>
  <c r="D72" i="1" s="1"/>
  <c r="D76" i="1" s="1"/>
  <c r="C65" i="1"/>
  <c r="C68" i="1" s="1"/>
  <c r="B16" i="1"/>
  <c r="B65" i="1"/>
  <c r="B68" i="1" s="1"/>
  <c r="C17" i="1"/>
  <c r="B17" i="1"/>
  <c r="D17" i="1" l="1"/>
  <c r="B72" i="1"/>
  <c r="B78" i="1"/>
  <c r="D78" i="1"/>
  <c r="C72" i="1"/>
  <c r="C78" i="1"/>
  <c r="C76" i="1" l="1"/>
  <c r="C86" i="1"/>
  <c r="D86" i="1"/>
  <c r="B76" i="1"/>
  <c r="B86" i="1"/>
  <c r="B89" i="1" s="1"/>
  <c r="C85" i="1" s="1"/>
  <c r="C89" i="1" l="1"/>
  <c r="D85" i="1" s="1"/>
  <c r="D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Rudich</author>
    <author>Microsoft Office User</author>
  </authors>
  <commentList>
    <comment ref="A17" authorId="0" shapeId="0" xr:uid="{823971F6-A1D4-2248-A767-8720F750E5B4}">
      <text>
        <r>
          <rPr>
            <b/>
            <sz val="9"/>
            <color rgb="FF000000"/>
            <rFont val="Tahoma"/>
            <family val="2"/>
          </rPr>
          <t>This formula will update when the figures input are not zero</t>
        </r>
      </text>
    </comment>
    <comment ref="A35" authorId="1" shapeId="0" xr:uid="{E7B100B6-867B-9D42-ABA3-6639C3B16DC0}">
      <text>
        <r>
          <rPr>
            <b/>
            <sz val="10"/>
            <color rgb="FF000000"/>
            <rFont val="Tahoma"/>
            <family val="2"/>
          </rPr>
          <t>You can use sherloc assumption builder to calculate pension and NI cost as a % of salary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88" authorId="1" shapeId="0" xr:uid="{FEADD1C5-1AE1-9345-88B2-324BF66448DE}">
      <text>
        <r>
          <rPr>
            <b/>
            <sz val="10"/>
            <color rgb="FF000000"/>
            <rFont val="Tahoma"/>
            <family val="2"/>
          </rPr>
          <t>Enter starting investment here.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<sst xmlns="http://schemas.openxmlformats.org/spreadsheetml/2006/main" count="63" uniqueCount="63">
  <si>
    <t>Actuals</t>
  </si>
  <si>
    <t>REVENUES</t>
  </si>
  <si>
    <t>Product/Service 1</t>
  </si>
  <si>
    <t>Product/Service 2</t>
  </si>
  <si>
    <t>Product/Service 3</t>
  </si>
  <si>
    <t>Total revenue from product/service sales</t>
  </si>
  <si>
    <t>COST OF GOODS SOLD</t>
  </si>
  <si>
    <t>COST OF SALES</t>
  </si>
  <si>
    <t>Gross Profit</t>
  </si>
  <si>
    <t>Gross Profit %</t>
  </si>
  <si>
    <t>OPERATING EXPENSES</t>
  </si>
  <si>
    <t>Expenses Type 1 (e.g. commissions)</t>
  </si>
  <si>
    <t>Total Expenses Type 1</t>
  </si>
  <si>
    <t>ADVERTISING AND MARKETING COSTS</t>
  </si>
  <si>
    <t>Advertising expenses</t>
  </si>
  <si>
    <t>Marketing campaigns</t>
  </si>
  <si>
    <t>Industry events</t>
  </si>
  <si>
    <t>Total Advertising and Marketing Costs</t>
  </si>
  <si>
    <t>STAFF COSTS</t>
  </si>
  <si>
    <t>Staff costs - sub contractors/consultants</t>
  </si>
  <si>
    <t>Staff costs</t>
  </si>
  <si>
    <t>Staff costs - pension</t>
  </si>
  <si>
    <t>Staff costs - NI</t>
  </si>
  <si>
    <t>Total staff costs</t>
  </si>
  <si>
    <t>OFFICE  AND WAREHOUSE  COSTS</t>
  </si>
  <si>
    <t>Rent</t>
  </si>
  <si>
    <t>Office expenses - telephone and stationary</t>
  </si>
  <si>
    <t>Total office &amp; warehouse costs</t>
  </si>
  <si>
    <t>PROFESSIONAL FEES</t>
  </si>
  <si>
    <t>Professional fees - accounting</t>
  </si>
  <si>
    <t>Professional fees - recruitment</t>
  </si>
  <si>
    <t>Professional fees - legal</t>
  </si>
  <si>
    <t>Total Professional fees</t>
  </si>
  <si>
    <t xml:space="preserve">IT OPERATIONAL </t>
  </si>
  <si>
    <t>Hardware/Software</t>
  </si>
  <si>
    <t>Server maintenance</t>
  </si>
  <si>
    <t>Total IT operational costs</t>
  </si>
  <si>
    <t>FINANCE COSTS</t>
  </si>
  <si>
    <t>Bank charges</t>
  </si>
  <si>
    <t>Interest</t>
  </si>
  <si>
    <t>International payment fees</t>
  </si>
  <si>
    <t>Total finance costs</t>
  </si>
  <si>
    <t xml:space="preserve">DEPRECIATION </t>
  </si>
  <si>
    <t>Depreciation</t>
  </si>
  <si>
    <t>Total depreciation and amortisation</t>
  </si>
  <si>
    <t>TOTAL OPERATING COSTS</t>
  </si>
  <si>
    <t>OPERATING PROFIT</t>
  </si>
  <si>
    <t>Interest expense</t>
  </si>
  <si>
    <t>NET INCOME BEFORE TAXES</t>
  </si>
  <si>
    <t>Taxes</t>
  </si>
  <si>
    <t>NET INCOME AFTER TAX</t>
  </si>
  <si>
    <t>EBITDA</t>
  </si>
  <si>
    <t>Staff numbers - permanent</t>
  </si>
  <si>
    <t>Staff numbers - contractors/consultants</t>
  </si>
  <si>
    <t>Cash</t>
  </si>
  <si>
    <t>Opening cash</t>
  </si>
  <si>
    <t>Cash from operations</t>
  </si>
  <si>
    <t>Purchases of fixed assets</t>
  </si>
  <si>
    <t>Funding rounds</t>
  </si>
  <si>
    <t>Closing cash</t>
  </si>
  <si>
    <t>COGS Product/Service 1</t>
  </si>
  <si>
    <t>COGS Product/ Service 2</t>
  </si>
  <si>
    <t>COGS Product/ Service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</si>
</sst>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7" fontId="3" fillId="0" borderId="0" xfId="0" applyNumberFormat="1" applyFont="1"/>
    <xf numFmtId="0" fontId="3" fillId="0" borderId="0" xfId="0" applyFont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9" fontId="0" fillId="0" borderId="0" xfId="2" applyFont="1"/>
    <xf numFmtId="0" fontId="2" fillId="0" borderId="2" xfId="0" applyFont="1" applyBorder="1"/>
    <xf numFmtId="164" fontId="4" fillId="0" borderId="2" xfId="1" applyNumberFormat="1" applyFont="1" applyBorder="1"/>
    <xf numFmtId="164" fontId="0" fillId="0" borderId="0" xfId="1" applyNumberFormat="1" applyFont="1"/>
    <xf numFmtId="164" fontId="2" fillId="0" borderId="2" xfId="1" applyNumberFormat="1" applyFont="1" applyBorder="1"/>
    <xf numFmtId="0" fontId="0" fillId="0" borderId="0" xfId="0" applyAlignment="1">
      <alignment wrapText="1"/>
    </xf>
    <xf numFmtId="164" fontId="3" fillId="0" borderId="0" xfId="0" applyNumberFormat="1" applyFont="1"/>
    <xf numFmtId="0" fontId="5" fillId="0" borderId="0" xfId="0" applyFont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D661-DE1C-D342-A815-6D67E0DBC991}">
  <dimension ref="A1:E89"/>
  <sheetViews>
    <sheetView tabSelected="1" workbookViewId="0">
      <selection activeCell="A13" sqref="A13"/>
    </sheetView>
  </sheetViews>
  <sheetFormatPr baseColWidth="10" defaultColWidth="8.83203125" defaultRowHeight="16" x14ac:dyDescent="0.2"/>
  <cols>
    <col min="1" max="1" width="39.83203125" customWidth="1"/>
    <col min="2" max="4" width="11.33203125" bestFit="1" customWidth="1"/>
  </cols>
  <sheetData>
    <row r="1" spans="1:4" x14ac:dyDescent="0.2">
      <c r="B1" s="15" t="s">
        <v>0</v>
      </c>
      <c r="C1" s="15"/>
      <c r="D1" s="15"/>
    </row>
    <row r="2" spans="1:4" x14ac:dyDescent="0.2">
      <c r="B2" s="1">
        <v>45901</v>
      </c>
      <c r="C2" s="1">
        <v>45931</v>
      </c>
      <c r="D2" s="1">
        <v>45962</v>
      </c>
    </row>
    <row r="4" spans="1:4" x14ac:dyDescent="0.2">
      <c r="A4" s="2" t="s">
        <v>1</v>
      </c>
    </row>
    <row r="5" spans="1:4" x14ac:dyDescent="0.2">
      <c r="A5" t="s">
        <v>2</v>
      </c>
      <c r="B5" s="3">
        <v>1000</v>
      </c>
      <c r="C5" s="3">
        <v>2000</v>
      </c>
      <c r="D5" s="3">
        <v>3000</v>
      </c>
    </row>
    <row r="6" spans="1:4" x14ac:dyDescent="0.2">
      <c r="A6" t="s">
        <v>3</v>
      </c>
      <c r="B6" s="3">
        <v>500</v>
      </c>
      <c r="C6" s="3">
        <v>700</v>
      </c>
      <c r="D6" s="3">
        <v>1000</v>
      </c>
    </row>
    <row r="7" spans="1:4" x14ac:dyDescent="0.2">
      <c r="A7" t="s">
        <v>4</v>
      </c>
      <c r="B7" s="3">
        <v>750</v>
      </c>
      <c r="C7" s="3">
        <v>1000</v>
      </c>
      <c r="D7" s="3">
        <v>1500</v>
      </c>
    </row>
    <row r="8" spans="1:4" ht="17" thickBot="1" x14ac:dyDescent="0.25">
      <c r="A8" s="4" t="s">
        <v>5</v>
      </c>
      <c r="B8" s="5">
        <f>SUM(B5:B7)</f>
        <v>2250</v>
      </c>
      <c r="C8" s="5">
        <f t="shared" ref="C8:D8" si="0">SUM(C5:C7)</f>
        <v>3700</v>
      </c>
      <c r="D8" s="5">
        <f t="shared" si="0"/>
        <v>5500</v>
      </c>
    </row>
    <row r="9" spans="1:4" x14ac:dyDescent="0.2">
      <c r="B9" s="3"/>
      <c r="C9" s="3"/>
      <c r="D9" s="3"/>
    </row>
    <row r="10" spans="1:4" x14ac:dyDescent="0.2">
      <c r="A10" s="2" t="s">
        <v>6</v>
      </c>
    </row>
    <row r="11" spans="1:4" x14ac:dyDescent="0.2">
      <c r="A11" t="s">
        <v>60</v>
      </c>
      <c r="B11" s="3">
        <v>100</v>
      </c>
      <c r="C11" s="3">
        <v>200</v>
      </c>
      <c r="D11" s="3">
        <v>300</v>
      </c>
    </row>
    <row r="12" spans="1:4" x14ac:dyDescent="0.2">
      <c r="A12" t="s">
        <v>61</v>
      </c>
      <c r="B12" s="3">
        <v>50</v>
      </c>
      <c r="C12" s="3">
        <v>75</v>
      </c>
      <c r="D12" s="3">
        <v>100</v>
      </c>
    </row>
    <row r="13" spans="1:4" ht="16" customHeight="1" x14ac:dyDescent="0.2">
      <c r="A13" t="s">
        <v>62</v>
      </c>
      <c r="B13" s="3">
        <v>75</v>
      </c>
      <c r="C13" s="3">
        <v>100</v>
      </c>
      <c r="D13" s="3">
        <v>150</v>
      </c>
    </row>
    <row r="14" spans="1:4" ht="16" customHeight="1" thickBot="1" x14ac:dyDescent="0.25">
      <c r="A14" s="4" t="s">
        <v>7</v>
      </c>
      <c r="B14" s="6">
        <f>SUM(B11:B13)</f>
        <v>225</v>
      </c>
      <c r="C14" s="6">
        <f t="shared" ref="C14:D14" si="1">SUM(C11:C13)</f>
        <v>375</v>
      </c>
      <c r="D14" s="6">
        <f t="shared" si="1"/>
        <v>550</v>
      </c>
    </row>
    <row r="15" spans="1:4" ht="16" customHeight="1" x14ac:dyDescent="0.2"/>
    <row r="16" spans="1:4" x14ac:dyDescent="0.2">
      <c r="A16" t="s">
        <v>8</v>
      </c>
      <c r="B16" s="3">
        <f>B8-B14</f>
        <v>2025</v>
      </c>
      <c r="C16" s="3">
        <f>C8-C14</f>
        <v>3325</v>
      </c>
      <c r="D16" s="3">
        <f>D8-D14</f>
        <v>4950</v>
      </c>
    </row>
    <row r="17" spans="1:4" x14ac:dyDescent="0.2">
      <c r="A17" t="s">
        <v>9</v>
      </c>
      <c r="B17" s="7">
        <f>B16/B8</f>
        <v>0.9</v>
      </c>
      <c r="C17" s="7">
        <f>C16/C8</f>
        <v>0.89864864864864868</v>
      </c>
      <c r="D17" s="7">
        <f>D16/D8</f>
        <v>0.9</v>
      </c>
    </row>
    <row r="18" spans="1:4" ht="27" customHeight="1" x14ac:dyDescent="0.2"/>
    <row r="19" spans="1:4" ht="27" customHeight="1" x14ac:dyDescent="0.2"/>
    <row r="21" spans="1:4" x14ac:dyDescent="0.2">
      <c r="A21" s="2" t="s">
        <v>10</v>
      </c>
    </row>
    <row r="22" spans="1:4" x14ac:dyDescent="0.2">
      <c r="A22" t="s">
        <v>11</v>
      </c>
      <c r="B22">
        <v>0</v>
      </c>
      <c r="C22">
        <v>0</v>
      </c>
      <c r="D22">
        <v>0</v>
      </c>
    </row>
    <row r="23" spans="1:4" x14ac:dyDescent="0.2">
      <c r="A23" s="8" t="s">
        <v>12</v>
      </c>
      <c r="B23" s="9">
        <f>SUM(B22)</f>
        <v>0</v>
      </c>
      <c r="C23" s="9">
        <f t="shared" ref="C23:D23" si="2">SUM(C22)</f>
        <v>0</v>
      </c>
      <c r="D23" s="9">
        <f t="shared" si="2"/>
        <v>0</v>
      </c>
    </row>
    <row r="25" spans="1:4" x14ac:dyDescent="0.2">
      <c r="A25" s="2" t="s">
        <v>13</v>
      </c>
    </row>
    <row r="26" spans="1:4" x14ac:dyDescent="0.2">
      <c r="A26" t="s">
        <v>14</v>
      </c>
      <c r="B26" s="10">
        <v>10</v>
      </c>
      <c r="C26" s="10">
        <v>20</v>
      </c>
      <c r="D26" s="10">
        <v>30</v>
      </c>
    </row>
    <row r="27" spans="1:4" x14ac:dyDescent="0.2">
      <c r="A27" t="s">
        <v>15</v>
      </c>
      <c r="B27" s="10">
        <v>10</v>
      </c>
      <c r="C27" s="10">
        <v>10</v>
      </c>
      <c r="D27" s="10">
        <v>10</v>
      </c>
    </row>
    <row r="28" spans="1:4" x14ac:dyDescent="0.2">
      <c r="A28" t="s">
        <v>16</v>
      </c>
      <c r="B28" s="10">
        <v>100</v>
      </c>
      <c r="C28" s="10">
        <v>100</v>
      </c>
      <c r="D28" s="10">
        <v>200</v>
      </c>
    </row>
    <row r="29" spans="1:4" x14ac:dyDescent="0.2">
      <c r="A29" s="8" t="s">
        <v>17</v>
      </c>
      <c r="B29" s="11">
        <f>SUM(B26:B28)</f>
        <v>120</v>
      </c>
      <c r="C29" s="11">
        <f t="shared" ref="C29:D29" si="3">SUM(C26:C28)</f>
        <v>130</v>
      </c>
      <c r="D29" s="11">
        <f t="shared" si="3"/>
        <v>240</v>
      </c>
    </row>
    <row r="31" spans="1:4" x14ac:dyDescent="0.2">
      <c r="A31" s="2" t="s">
        <v>18</v>
      </c>
    </row>
    <row r="32" spans="1:4" x14ac:dyDescent="0.2">
      <c r="A32" t="s">
        <v>19</v>
      </c>
      <c r="B32" s="10">
        <v>100</v>
      </c>
      <c r="C32" s="10">
        <v>100</v>
      </c>
      <c r="D32" s="10">
        <v>100</v>
      </c>
    </row>
    <row r="33" spans="1:4" x14ac:dyDescent="0.2">
      <c r="A33" t="s">
        <v>20</v>
      </c>
      <c r="B33" s="10">
        <v>50</v>
      </c>
      <c r="C33" s="10">
        <v>50</v>
      </c>
      <c r="D33" s="10">
        <v>50</v>
      </c>
    </row>
    <row r="34" spans="1:4" x14ac:dyDescent="0.2">
      <c r="A34" t="s">
        <v>21</v>
      </c>
      <c r="B34" s="10">
        <v>10</v>
      </c>
      <c r="C34" s="10">
        <v>10</v>
      </c>
      <c r="D34" s="10">
        <v>10</v>
      </c>
    </row>
    <row r="35" spans="1:4" x14ac:dyDescent="0.2">
      <c r="A35" t="s">
        <v>22</v>
      </c>
      <c r="B35" s="10">
        <v>0</v>
      </c>
      <c r="C35" s="10">
        <v>0</v>
      </c>
      <c r="D35" s="10">
        <v>0</v>
      </c>
    </row>
    <row r="36" spans="1:4" x14ac:dyDescent="0.2">
      <c r="A36" s="8" t="s">
        <v>23</v>
      </c>
      <c r="B36" s="11">
        <f>SUM(B32:B35)</f>
        <v>160</v>
      </c>
      <c r="C36" s="11">
        <f t="shared" ref="C36:D36" si="4">SUM(C32:C35)</f>
        <v>160</v>
      </c>
      <c r="D36" s="11">
        <f t="shared" si="4"/>
        <v>160</v>
      </c>
    </row>
    <row r="38" spans="1:4" x14ac:dyDescent="0.2">
      <c r="A38" s="2" t="s">
        <v>24</v>
      </c>
    </row>
    <row r="39" spans="1:4" x14ac:dyDescent="0.2">
      <c r="A39" t="s">
        <v>25</v>
      </c>
      <c r="B39" s="10">
        <v>250</v>
      </c>
      <c r="C39" s="10">
        <v>250</v>
      </c>
      <c r="D39" s="10">
        <v>250</v>
      </c>
    </row>
    <row r="40" spans="1:4" ht="17" x14ac:dyDescent="0.2">
      <c r="A40" s="12" t="s">
        <v>26</v>
      </c>
      <c r="B40" s="10">
        <v>35</v>
      </c>
      <c r="C40" s="10">
        <v>35</v>
      </c>
      <c r="D40" s="10">
        <v>35</v>
      </c>
    </row>
    <row r="41" spans="1:4" x14ac:dyDescent="0.2">
      <c r="A41" s="8" t="s">
        <v>27</v>
      </c>
      <c r="B41" s="11">
        <f>SUM(B39:B40)</f>
        <v>285</v>
      </c>
      <c r="C41" s="11">
        <f t="shared" ref="C41:D41" si="5">SUM(C39:C40)</f>
        <v>285</v>
      </c>
      <c r="D41" s="11">
        <f t="shared" si="5"/>
        <v>285</v>
      </c>
    </row>
    <row r="43" spans="1:4" ht="16" customHeight="1" x14ac:dyDescent="0.2">
      <c r="A43" s="2" t="s">
        <v>28</v>
      </c>
    </row>
    <row r="44" spans="1:4" x14ac:dyDescent="0.2">
      <c r="A44" t="s">
        <v>29</v>
      </c>
      <c r="B44" s="10">
        <v>25</v>
      </c>
      <c r="C44" s="10">
        <v>25</v>
      </c>
      <c r="D44" s="10">
        <v>25</v>
      </c>
    </row>
    <row r="45" spans="1:4" x14ac:dyDescent="0.2">
      <c r="A45" t="s">
        <v>30</v>
      </c>
      <c r="B45" s="10">
        <v>0</v>
      </c>
      <c r="C45" s="10">
        <v>0</v>
      </c>
      <c r="D45" s="10">
        <v>0</v>
      </c>
    </row>
    <row r="46" spans="1:4" x14ac:dyDescent="0.2">
      <c r="A46" t="s">
        <v>31</v>
      </c>
      <c r="B46" s="10">
        <v>10</v>
      </c>
      <c r="C46" s="10">
        <v>10</v>
      </c>
      <c r="D46" s="10">
        <v>10</v>
      </c>
    </row>
    <row r="47" spans="1:4" x14ac:dyDescent="0.2">
      <c r="A47" s="8" t="s">
        <v>32</v>
      </c>
      <c r="B47" s="11">
        <f>SUM(B44:B46)</f>
        <v>35</v>
      </c>
      <c r="C47" s="11">
        <f t="shared" ref="C47:D47" si="6">SUM(C44:C46)</f>
        <v>35</v>
      </c>
      <c r="D47" s="11">
        <f t="shared" si="6"/>
        <v>35</v>
      </c>
    </row>
    <row r="49" spans="1:4" x14ac:dyDescent="0.2">
      <c r="A49" s="2" t="s">
        <v>33</v>
      </c>
    </row>
    <row r="50" spans="1:4" x14ac:dyDescent="0.2">
      <c r="A50" t="s">
        <v>34</v>
      </c>
      <c r="B50" s="10">
        <v>100</v>
      </c>
      <c r="C50" s="10">
        <v>100</v>
      </c>
      <c r="D50" s="10">
        <v>100</v>
      </c>
    </row>
    <row r="51" spans="1:4" x14ac:dyDescent="0.2">
      <c r="A51" t="s">
        <v>35</v>
      </c>
      <c r="B51" s="10">
        <v>75</v>
      </c>
      <c r="C51" s="10">
        <v>75</v>
      </c>
      <c r="D51" s="10">
        <v>75</v>
      </c>
    </row>
    <row r="52" spans="1:4" x14ac:dyDescent="0.2">
      <c r="A52" s="8" t="s">
        <v>36</v>
      </c>
      <c r="B52" s="11">
        <f t="shared" ref="B52:D52" si="7">SUM(B50:B51)</f>
        <v>175</v>
      </c>
      <c r="C52" s="11">
        <f t="shared" si="7"/>
        <v>175</v>
      </c>
      <c r="D52" s="11">
        <f t="shared" si="7"/>
        <v>175</v>
      </c>
    </row>
    <row r="54" spans="1:4" x14ac:dyDescent="0.2">
      <c r="A54" s="2" t="s">
        <v>37</v>
      </c>
    </row>
    <row r="55" spans="1:4" x14ac:dyDescent="0.2">
      <c r="A55" t="s">
        <v>38</v>
      </c>
      <c r="B55" s="10">
        <v>25</v>
      </c>
      <c r="C55" s="10">
        <v>25</v>
      </c>
      <c r="D55" s="10">
        <v>25</v>
      </c>
    </row>
    <row r="56" spans="1:4" x14ac:dyDescent="0.2">
      <c r="A56" t="s">
        <v>39</v>
      </c>
      <c r="B56" s="10"/>
      <c r="C56" s="10"/>
      <c r="D56" s="10"/>
    </row>
    <row r="57" spans="1:4" x14ac:dyDescent="0.2">
      <c r="A57" t="s">
        <v>40</v>
      </c>
      <c r="B57" s="10">
        <v>0</v>
      </c>
      <c r="C57" s="10">
        <v>0</v>
      </c>
      <c r="D57" s="10">
        <v>0</v>
      </c>
    </row>
    <row r="58" spans="1:4" x14ac:dyDescent="0.2">
      <c r="A58" s="8" t="s">
        <v>41</v>
      </c>
      <c r="B58" s="11">
        <f>SUM(B55:B57)</f>
        <v>25</v>
      </c>
      <c r="C58" s="11">
        <f t="shared" ref="C58:D58" si="8">SUM(C55:C57)</f>
        <v>25</v>
      </c>
      <c r="D58" s="11">
        <f t="shared" si="8"/>
        <v>25</v>
      </c>
    </row>
    <row r="60" spans="1:4" x14ac:dyDescent="0.2">
      <c r="A60" s="2" t="s">
        <v>42</v>
      </c>
    </row>
    <row r="61" spans="1:4" x14ac:dyDescent="0.2">
      <c r="A61" t="s">
        <v>43</v>
      </c>
      <c r="B61" s="10">
        <v>0</v>
      </c>
      <c r="C61" s="10">
        <v>0</v>
      </c>
      <c r="D61" s="10">
        <v>0</v>
      </c>
    </row>
    <row r="62" spans="1:4" x14ac:dyDescent="0.2">
      <c r="A62" s="8" t="s">
        <v>44</v>
      </c>
      <c r="B62" s="11">
        <f>SUM(B61:B61)</f>
        <v>0</v>
      </c>
      <c r="C62" s="11">
        <f>SUM(C61:C61)</f>
        <v>0</v>
      </c>
      <c r="D62" s="11">
        <f>SUM(D61:D61)</f>
        <v>0</v>
      </c>
    </row>
    <row r="65" spans="1:5" ht="17" thickBot="1" x14ac:dyDescent="0.25">
      <c r="A65" s="4" t="s">
        <v>45</v>
      </c>
      <c r="B65" s="5">
        <f>B23+B29+B36+B41+B47+B52+B58+B62</f>
        <v>800</v>
      </c>
      <c r="C65" s="5">
        <f>C23+C29+C36+C41+C47+C52+C58+C62</f>
        <v>810</v>
      </c>
      <c r="D65" s="5">
        <f>D23+D29+D36+D41+D47+D52+D58+D62</f>
        <v>920</v>
      </c>
    </row>
    <row r="66" spans="1:5" x14ac:dyDescent="0.2">
      <c r="A66" s="2"/>
      <c r="B66" s="13"/>
      <c r="C66" s="13"/>
      <c r="D66" s="13"/>
    </row>
    <row r="68" spans="1:5" x14ac:dyDescent="0.2">
      <c r="A68" t="s">
        <v>46</v>
      </c>
      <c r="B68" s="3">
        <f>B16-B65</f>
        <v>1225</v>
      </c>
      <c r="C68" s="3">
        <f>C16-C65</f>
        <v>2515</v>
      </c>
      <c r="D68" s="3">
        <f>D16-D65</f>
        <v>4030</v>
      </c>
    </row>
    <row r="69" spans="1:5" x14ac:dyDescent="0.2">
      <c r="E69" s="10"/>
    </row>
    <row r="70" spans="1:5" x14ac:dyDescent="0.2">
      <c r="A70" t="s">
        <v>47</v>
      </c>
      <c r="B70" s="10">
        <v>0</v>
      </c>
      <c r="C70" s="10">
        <v>0</v>
      </c>
      <c r="D70" s="10">
        <v>0</v>
      </c>
    </row>
    <row r="72" spans="1:5" x14ac:dyDescent="0.2">
      <c r="A72" s="2" t="s">
        <v>48</v>
      </c>
      <c r="B72" s="13">
        <f>B68-B70</f>
        <v>1225</v>
      </c>
      <c r="C72" s="13">
        <f t="shared" ref="C72" si="9">C68-C70</f>
        <v>2515</v>
      </c>
      <c r="D72" s="13">
        <f>D68-D70</f>
        <v>4030</v>
      </c>
    </row>
    <row r="74" spans="1:5" x14ac:dyDescent="0.2">
      <c r="A74" s="2" t="s">
        <v>49</v>
      </c>
      <c r="B74" s="10">
        <v>0</v>
      </c>
      <c r="C74" s="10">
        <v>0</v>
      </c>
      <c r="D74" s="10">
        <v>0</v>
      </c>
    </row>
    <row r="76" spans="1:5" x14ac:dyDescent="0.2">
      <c r="A76" t="s">
        <v>50</v>
      </c>
      <c r="B76" s="3">
        <f>B72-B74</f>
        <v>1225</v>
      </c>
      <c r="C76" s="3">
        <f t="shared" ref="C76" si="10">C72-C74</f>
        <v>2515</v>
      </c>
      <c r="D76" s="3">
        <f>D72-D74</f>
        <v>4030</v>
      </c>
    </row>
    <row r="78" spans="1:5" x14ac:dyDescent="0.2">
      <c r="A78" s="2" t="s">
        <v>51</v>
      </c>
      <c r="B78" s="13">
        <f>B68+B62</f>
        <v>1225</v>
      </c>
      <c r="C78" s="13">
        <f>C68+C62</f>
        <v>2515</v>
      </c>
      <c r="D78" s="13">
        <f>D68+D62</f>
        <v>4030</v>
      </c>
    </row>
    <row r="80" spans="1:5" x14ac:dyDescent="0.2">
      <c r="A80" t="s">
        <v>52</v>
      </c>
    </row>
    <row r="81" spans="1:4" x14ac:dyDescent="0.2">
      <c r="A81" t="s">
        <v>53</v>
      </c>
    </row>
    <row r="83" spans="1:4" x14ac:dyDescent="0.2">
      <c r="A83" s="14" t="s">
        <v>54</v>
      </c>
    </row>
    <row r="85" spans="1:4" x14ac:dyDescent="0.2">
      <c r="A85" t="s">
        <v>55</v>
      </c>
      <c r="C85">
        <f>B89</f>
        <v>1225</v>
      </c>
      <c r="D85">
        <f>C89</f>
        <v>3740</v>
      </c>
    </row>
    <row r="86" spans="1:4" x14ac:dyDescent="0.2">
      <c r="A86" t="s">
        <v>56</v>
      </c>
      <c r="B86" s="3">
        <f>B72-B62</f>
        <v>1225</v>
      </c>
      <c r="C86" s="3">
        <f t="shared" ref="C86:D86" si="11">C72-C62</f>
        <v>2515</v>
      </c>
      <c r="D86" s="3">
        <f t="shared" si="11"/>
        <v>4030</v>
      </c>
    </row>
    <row r="87" spans="1:4" x14ac:dyDescent="0.2">
      <c r="A87" t="s">
        <v>57</v>
      </c>
    </row>
    <row r="88" spans="1:4" x14ac:dyDescent="0.2">
      <c r="A88" t="s">
        <v>58</v>
      </c>
    </row>
    <row r="89" spans="1:4" x14ac:dyDescent="0.2">
      <c r="A89" t="s">
        <v>59</v>
      </c>
      <c r="B89">
        <f>SUM(B85:B88)</f>
        <v>1225</v>
      </c>
      <c r="C89">
        <f t="shared" ref="C89:D89" si="12">SUM(C85:C88)</f>
        <v>3740</v>
      </c>
      <c r="D89">
        <f t="shared" si="12"/>
        <v>7770</v>
      </c>
    </row>
  </sheetData>
  <mergeCells count="1">
    <mergeCell ref="B1:D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 Lucas</dc:creator>
  <cp:lastModifiedBy>Jeff  Lucas</cp:lastModifiedBy>
  <dcterms:created xsi:type="dcterms:W3CDTF">2025-11-19T10:29:51Z</dcterms:created>
  <dcterms:modified xsi:type="dcterms:W3CDTF">2025-11-19T13:58:22Z</dcterms:modified>
</cp:coreProperties>
</file>